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E9" i="1"/>
  <c r="E10"/>
  <c r="F10"/>
  <c r="D10"/>
  <c r="C10"/>
  <c r="B12"/>
  <c r="F17"/>
  <c r="E17"/>
  <c r="D17"/>
  <c r="C17"/>
  <c r="B17"/>
  <c r="F15"/>
  <c r="E15"/>
  <c r="D15"/>
  <c r="C15"/>
  <c r="B15"/>
  <c r="F8"/>
  <c r="E8"/>
  <c r="D8"/>
  <c r="C8"/>
  <c r="C19"/>
  <c r="B8"/>
  <c r="F13"/>
  <c r="E13"/>
  <c r="D13"/>
  <c r="C13"/>
  <c r="B13"/>
  <c r="G11"/>
  <c r="G18"/>
  <c r="G17"/>
  <c r="G10"/>
  <c r="G16"/>
  <c r="G15"/>
  <c r="G12"/>
  <c r="G14"/>
  <c r="G13"/>
  <c r="G9"/>
  <c r="E19"/>
  <c r="D19"/>
  <c r="F19"/>
  <c r="B19"/>
  <c r="G8"/>
  <c r="G19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<sst xmlns="http://schemas.openxmlformats.org/spreadsheetml/2006/main" count="24" uniqueCount="23">
  <si>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</si>
  <si>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</si>
  <si>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</si>
  <si>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</si>
  <si>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</si>
  <si>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</si>
  <si>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</si>
  <si>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</si>
  <si>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</si>
  <si>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</si>
  <si>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</si>
  <si>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</si>
  <si>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</si>
  <si>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Организация ритуальных услуг и содержание мест захоронения;</t>
  </si>
  <si>
    <t>к Решению Районного Собрания</t>
  </si>
  <si>
    <t xml:space="preserve"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</t>
  </si>
  <si>
    <t>рублей</t>
  </si>
  <si>
    <t>Муниципальная программа «Ремонт и содержание сети автомобильных дорог на 2014-2016 гг.»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</si>
  <si>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2014-2016 гг.»</t>
  </si>
  <si>
    <t>Муниципальная программа «Управление земельными ресурсами на территории Боровского района» на 2014-2016 гг.»</t>
  </si>
  <si>
    <t>Муниципальная программа "Повышение эффективности организации жилищно-коммунального хозяйства и  сферы благоустройства"</t>
  </si>
  <si>
    <t>Приложение № 12</t>
  </si>
  <si>
    <t>№ 28 от 17 декабря    2015 г.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</si>
</sst>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0" applyFont="1" applyAlignment="1">
      <alignment horizontal="justify"/>
    </xf>
    <xf numFmtId="0" fontId="8" fillId="0" borderId="0" xfId="1" applyAlignment="1" applyProtection="1">
      <alignment horizontal="justify"/>
    </xf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textRotation="90" wrapText="1"/>
    </xf>
    <xf numFmtId="0" fontId="3" fillId="0" borderId="1" xfId="0" applyFont="1" applyBorder="1" applyAlignment="1">
      <alignment textRotation="90"/>
    </xf>
    <xf numFmtId="0" fontId="3" fillId="0" borderId="1" xfId="0" applyFont="1" applyFill="1" applyBorder="1" applyAlignment="1">
      <alignment textRotation="90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4" fillId="0" borderId="1" xfId="1" applyFont="1" applyBorder="1" applyAlignment="1" applyProtection="1">
      <alignment horizontal="justify"/>
    </xf>
    <xf numFmtId="0" fontId="2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/>
    </xf>
    <xf numFmtId="3" fontId="2" fillId="2" borderId="1" xfId="0" applyNumberFormat="1" applyFont="1" applyFill="1" applyBorder="1"/>
    <xf numFmtId="0" fontId="3" fillId="0" borderId="1" xfId="0" applyFont="1" applyBorder="1" applyAlignment="1">
      <alignment horizontal="left" vertical="center" wrapText="1"/>
    </xf>
    <xf numFmtId="3" fontId="2" fillId="0" borderId="2" xfId="0" applyNumberFormat="1" applyFont="1" applyBorder="1"/>
    <xf numFmtId="3" fontId="3" fillId="0" borderId="2" xfId="0" applyNumberFormat="1" applyFont="1" applyBorder="1"/>
    <xf numFmtId="0" fontId="2" fillId="0" borderId="1" xfId="1" applyFont="1" applyBorder="1" applyAlignment="1" applyProtection="1">
      <alignment horizontal="justify"/>
    </xf>
    <xf numFmtId="3" fontId="3" fillId="0" borderId="2" xfId="0" applyNumberFormat="1" applyFont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6" fillId="0" borderId="0" xfId="0" applyFont="1"/>
    <xf numFmtId="3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A5" sqref="A5:G5"/>
    </sheetView>
  </sheetViews>
  <sheetFormatPr defaultRowHeight="15"/>
  <cols>
    <col min="1" max="1" width="83.140625" customWidth="1"/>
    <col min="2" max="2" width="11.28515625" customWidth="1"/>
    <col min="3" max="3" width="10.5703125" customWidth="1"/>
    <col min="4" max="4" width="11" customWidth="1"/>
    <col min="5" max="6" width="10.28515625" customWidth="1"/>
    <col min="7" max="7" width="11" customWidth="1"/>
  </cols>
  <sheetData>
    <row r="1" spans="1:8">
      <c r="A1" s="4"/>
      <c r="B1" s="5" t="s">
        <v>21</v>
      </c>
      <c r="C1" s="5"/>
      <c r="D1" s="5"/>
      <c r="E1" s="5"/>
      <c r="F1" s="4"/>
      <c r="G1" s="4"/>
    </row>
    <row r="2" spans="1:8">
      <c r="A2" s="4"/>
      <c r="B2" s="5" t="s">
        <v>14</v>
      </c>
      <c r="C2" s="5"/>
      <c r="D2" s="5"/>
      <c r="E2" s="5"/>
      <c r="F2" s="4"/>
      <c r="G2" s="4"/>
    </row>
    <row r="3" spans="1:8">
      <c r="A3" s="4"/>
      <c r="B3" s="5" t="s">
        <v>22</v>
      </c>
      <c r="C3" s="5"/>
      <c r="D3" s="5"/>
      <c r="E3" s="5"/>
      <c r="F3" s="4"/>
      <c r="G3" s="4"/>
    </row>
    <row r="4" spans="1:8">
      <c r="A4" s="4"/>
      <c r="B4" s="5"/>
      <c r="C4" s="5"/>
      <c r="D4" s="5"/>
      <c r="E4" s="5"/>
      <c r="F4" s="4"/>
      <c r="G4" s="4"/>
    </row>
    <row r="5" spans="1:8" ht="45" customHeight="1">
      <c r="A5" s="26" t="s">
        <v>15</v>
      </c>
      <c r="B5" s="26"/>
      <c r="C5" s="26"/>
      <c r="D5" s="26"/>
      <c r="E5" s="26"/>
      <c r="F5" s="26"/>
      <c r="G5" s="26"/>
    </row>
    <row r="6" spans="1:8">
      <c r="A6" s="4"/>
      <c r="B6" s="4"/>
      <c r="C6" s="4"/>
      <c r="D6" s="4"/>
      <c r="E6" s="4"/>
      <c r="F6" s="4"/>
      <c r="G6" s="4" t="s">
        <v>16</v>
      </c>
    </row>
    <row r="7" spans="1:8" ht="116.25" customHeight="1">
      <c r="A7" s="6" t="s">
        <v>5</v>
      </c>
      <c r="B7" s="7" t="s">
        <v>0</v>
      </c>
      <c r="C7" s="7" t="s">
        <v>1</v>
      </c>
      <c r="D7" s="8" t="s">
        <v>4</v>
      </c>
      <c r="E7" s="8" t="s">
        <v>2</v>
      </c>
      <c r="F7" s="8" t="s">
        <v>3</v>
      </c>
      <c r="G7" s="9" t="s">
        <v>6</v>
      </c>
    </row>
    <row r="8" spans="1:8" ht="63" customHeight="1">
      <c r="A8" s="17" t="s">
        <v>20</v>
      </c>
      <c r="B8" s="21">
        <f t="shared" ref="B8:G8" si="0">SUM(B9:B12)</f>
        <v>2161781</v>
      </c>
      <c r="C8" s="21">
        <f t="shared" si="0"/>
        <v>2678827</v>
      </c>
      <c r="D8" s="21">
        <f t="shared" si="0"/>
        <v>1842818</v>
      </c>
      <c r="E8" s="21">
        <f t="shared" si="0"/>
        <v>1872494</v>
      </c>
      <c r="F8" s="21">
        <f t="shared" si="0"/>
        <v>1827142</v>
      </c>
      <c r="G8" s="21">
        <f t="shared" si="0"/>
        <v>10383062</v>
      </c>
    </row>
    <row r="9" spans="1:8" ht="48.75" customHeight="1">
      <c r="A9" s="10" t="s">
        <v>7</v>
      </c>
      <c r="B9" s="18">
        <v>893727</v>
      </c>
      <c r="C9" s="11">
        <v>1017080</v>
      </c>
      <c r="D9" s="11">
        <v>862503</v>
      </c>
      <c r="E9" s="16">
        <f>1156977-600000</f>
        <v>556977</v>
      </c>
      <c r="F9" s="16">
        <v>657918</v>
      </c>
      <c r="G9" s="12">
        <f>SUM(B9:F9)</f>
        <v>3988205</v>
      </c>
    </row>
    <row r="10" spans="1:8" ht="22.5" customHeight="1">
      <c r="A10" s="10" t="s">
        <v>11</v>
      </c>
      <c r="B10" s="18">
        <v>851598</v>
      </c>
      <c r="C10" s="11">
        <f>1144289+13127</f>
        <v>1157416</v>
      </c>
      <c r="D10" s="11">
        <f>583747-3700</f>
        <v>580047</v>
      </c>
      <c r="E10" s="16">
        <f>421029+15060+600000</f>
        <v>1036089</v>
      </c>
      <c r="F10" s="11">
        <f>848325+14618</f>
        <v>862943</v>
      </c>
      <c r="G10" s="12">
        <f>SUM(B10:F10)</f>
        <v>4488093</v>
      </c>
    </row>
    <row r="11" spans="1:8" ht="23.25" customHeight="1">
      <c r="A11" s="10" t="s">
        <v>13</v>
      </c>
      <c r="B11" s="18">
        <v>198837</v>
      </c>
      <c r="C11" s="11">
        <v>124273</v>
      </c>
      <c r="D11" s="11">
        <v>55923</v>
      </c>
      <c r="E11" s="11">
        <v>31068</v>
      </c>
      <c r="F11" s="11">
        <v>196352</v>
      </c>
      <c r="G11" s="12">
        <f>SUM(B11:F11)</f>
        <v>606453</v>
      </c>
    </row>
    <row r="12" spans="1:8" ht="96" customHeight="1">
      <c r="A12" s="13" t="s">
        <v>9</v>
      </c>
      <c r="B12" s="18">
        <f>277556-59937</f>
        <v>217619</v>
      </c>
      <c r="C12" s="11">
        <v>380058</v>
      </c>
      <c r="D12" s="11">
        <v>344345</v>
      </c>
      <c r="E12" s="11">
        <v>248360</v>
      </c>
      <c r="F12" s="11">
        <v>109929</v>
      </c>
      <c r="G12" s="12">
        <f>SUM(B12:F12)</f>
        <v>1300311</v>
      </c>
    </row>
    <row r="13" spans="1:8" ht="35.25" customHeight="1">
      <c r="A13" s="22" t="s">
        <v>17</v>
      </c>
      <c r="B13" s="19">
        <f t="shared" ref="B13:G13" si="1">+B14</f>
        <v>587219</v>
      </c>
      <c r="C13" s="19">
        <f t="shared" si="1"/>
        <v>1024773</v>
      </c>
      <c r="D13" s="19">
        <f t="shared" si="1"/>
        <v>1988326</v>
      </c>
      <c r="E13" s="19">
        <f t="shared" si="1"/>
        <v>770506</v>
      </c>
      <c r="F13" s="19">
        <f t="shared" si="1"/>
        <v>747858</v>
      </c>
      <c r="G13" s="19">
        <f t="shared" si="1"/>
        <v>5118682</v>
      </c>
    </row>
    <row r="14" spans="1:8" ht="137.25" customHeight="1">
      <c r="A14" s="20" t="s">
        <v>8</v>
      </c>
      <c r="B14" s="18">
        <v>587219</v>
      </c>
      <c r="C14" s="11">
        <v>1024773</v>
      </c>
      <c r="D14" s="11">
        <v>1988326</v>
      </c>
      <c r="E14" s="11">
        <v>770506</v>
      </c>
      <c r="F14" s="11">
        <v>747858</v>
      </c>
      <c r="G14" s="12">
        <f>SUM(B14:F14)</f>
        <v>5118682</v>
      </c>
    </row>
    <row r="15" spans="1:8" ht="81" customHeight="1">
      <c r="A15" s="22" t="s">
        <v>18</v>
      </c>
      <c r="B15" s="19">
        <f t="shared" ref="B15:G15" si="2">+B16</f>
        <v>100000</v>
      </c>
      <c r="C15" s="19">
        <f t="shared" si="2"/>
        <v>100000</v>
      </c>
      <c r="D15" s="19">
        <f t="shared" si="2"/>
        <v>100000</v>
      </c>
      <c r="E15" s="19">
        <f t="shared" si="2"/>
        <v>100000</v>
      </c>
      <c r="F15" s="19">
        <f t="shared" si="2"/>
        <v>100000</v>
      </c>
      <c r="G15" s="19">
        <f t="shared" si="2"/>
        <v>500000</v>
      </c>
      <c r="H15" s="23"/>
    </row>
    <row r="16" spans="1:8" ht="36" customHeight="1">
      <c r="A16" s="13" t="s">
        <v>10</v>
      </c>
      <c r="B16" s="18">
        <v>100000</v>
      </c>
      <c r="C16" s="11">
        <v>100000</v>
      </c>
      <c r="D16" s="11">
        <v>100000</v>
      </c>
      <c r="E16" s="11">
        <v>100000</v>
      </c>
      <c r="F16" s="11">
        <v>100000</v>
      </c>
      <c r="G16" s="12">
        <f>SUM(B16:F16)</f>
        <v>500000</v>
      </c>
    </row>
    <row r="17" spans="1:7" ht="34.5" customHeight="1">
      <c r="A17" s="25" t="s">
        <v>19</v>
      </c>
      <c r="B17" s="24">
        <f t="shared" ref="B17:G17" si="3">+B18</f>
        <v>50000</v>
      </c>
      <c r="C17" s="24">
        <f t="shared" si="3"/>
        <v>50000</v>
      </c>
      <c r="D17" s="24">
        <f t="shared" si="3"/>
        <v>50000</v>
      </c>
      <c r="E17" s="24">
        <f t="shared" si="3"/>
        <v>50000</v>
      </c>
      <c r="F17" s="24">
        <f t="shared" si="3"/>
        <v>50000</v>
      </c>
      <c r="G17" s="24">
        <f t="shared" si="3"/>
        <v>250000</v>
      </c>
    </row>
    <row r="18" spans="1:7" ht="243.75" customHeight="1">
      <c r="A18" s="14" t="s">
        <v>12</v>
      </c>
      <c r="B18" s="18">
        <v>50000</v>
      </c>
      <c r="C18" s="11">
        <v>50000</v>
      </c>
      <c r="D18" s="11">
        <v>50000</v>
      </c>
      <c r="E18" s="11">
        <v>50000</v>
      </c>
      <c r="F18" s="11">
        <v>50000</v>
      </c>
      <c r="G18" s="12">
        <f>SUM(B18:F18)</f>
        <v>250000</v>
      </c>
    </row>
    <row r="19" spans="1:7" ht="25.5" customHeight="1">
      <c r="A19" s="15" t="s">
        <v>6</v>
      </c>
      <c r="B19" s="19">
        <f t="shared" ref="B19:G19" si="4">+B8+B13+B15+B17</f>
        <v>2899000</v>
      </c>
      <c r="C19" s="19">
        <f t="shared" si="4"/>
        <v>3853600</v>
      </c>
      <c r="D19" s="19">
        <f t="shared" si="4"/>
        <v>3981144</v>
      </c>
      <c r="E19" s="19">
        <f t="shared" si="4"/>
        <v>2793000</v>
      </c>
      <c r="F19" s="19">
        <f t="shared" si="4"/>
        <v>2725000</v>
      </c>
      <c r="G19" s="19">
        <f t="shared" si="4"/>
        <v>16251744</v>
      </c>
    </row>
    <row r="20" spans="1:7">
      <c r="A20" s="4"/>
      <c r="B20" s="5"/>
      <c r="C20" s="5"/>
      <c r="D20" s="5"/>
      <c r="E20" s="5"/>
      <c r="F20" s="5"/>
      <c r="G20" s="4"/>
    </row>
    <row r="21" spans="1:7">
      <c r="B21" s="3"/>
      <c r="C21" s="3"/>
      <c r="D21" s="3"/>
      <c r="E21" s="3"/>
      <c r="F21" s="3"/>
      <c r="G21" s="3"/>
    </row>
    <row r="22" spans="1:7">
      <c r="A22" s="2"/>
    </row>
    <row r="23" spans="1:7">
      <c r="A23" s="1"/>
    </row>
    <row r="24" spans="1:7">
      <c r="A24" s="1"/>
    </row>
    <row r="25" spans="1:7">
      <c r="A25" s="1"/>
    </row>
    <row r="26" spans="1:7">
      <c r="A26" s="1"/>
    </row>
    <row r="27" spans="1:7">
      <c r="A27" s="1"/>
    </row>
  </sheetData>
  <mergeCells count="1">
    <mergeCell ref="A5:G5"/>
  </mergeCells>
  <phoneticPr fontId="0" type="noConversion"/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95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2015-12-22T08:39:50Z</dcterms:modified>
</cp:coreProperties>
</file>