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бюджета'!$11:$12</definedName>
  </definedNames>
  <calcPr calcId="145621"/>
</workbook>
</file>

<file path=xl/calcChain.xml><?xml version="1.0" encoding="utf-8"?>
<calcChain xmlns="http://schemas.openxmlformats.org/spreadsheetml/2006/main">
  <c r="C51" i="2" l="1"/>
  <c r="C55" i="2"/>
  <c r="C26" i="2"/>
  <c r="C30" i="2"/>
  <c r="C33" i="2"/>
  <c r="C36" i="2"/>
  <c r="C41" i="2"/>
  <c r="C40" i="2"/>
  <c r="C39" i="2"/>
  <c r="C66" i="2"/>
  <c r="C13" i="2"/>
</calcChain>
</file>

<file path=xl/sharedStrings.xml><?xml version="1.0" encoding="utf-8"?>
<sst xmlns="http://schemas.openxmlformats.org/spreadsheetml/2006/main" count="118" uniqueCount="118">
  <si>
    <t>Единица измерения: руб.</t>
  </si>
  <si>
    <t>Наименование показателя</t>
  </si>
  <si>
    <t>Разд.</t>
  </si>
  <si>
    <t xml:space="preserve">    Итого по: МР "Боровский район"</t>
  </si>
  <si>
    <t>0000</t>
  </si>
  <si>
    <t xml:space="preserve">      ОБЩЕГОСУДАРСТВЕННЫЕ ВОПРОСЫ</t>
  </si>
  <si>
    <t>0100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</si>
  <si>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</si>
  <si>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</si>
  <si>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</si>
  <si>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</si>
  <si>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Судебная система</t>
  </si>
  <si>
    <t>0105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</si>
  <si>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</si>
  <si>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</si>
  <si>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Обеспечение проведения выборов и референдумов</t>
  </si>
  <si>
    <t>0107</t>
  </si>
  <si>
    <t xml:space="preserve">        Резервные фонды</t>
  </si>
  <si>
    <t>0111</t>
  </si>
  <si>
    <t xml:space="preserve">        Другие общегосударственные вопросы</t>
  </si>
  <si>
    <t>0113</t>
  </si>
  <si>
    <t xml:space="preserve">      НАЦИОНАЛЬНАЯ БЕЗОПАСНОСТЬ И ПРАВООХРАНИТЕЛЬНАЯ ДЕЯТЕЛЬНОСТЬ</t>
  </si>
  <si>
    <t>0300</t>
  </si>
  <si>
    <t xml:space="preserve">        Органы юстиции</t>
  </si>
  <si>
    <t>0304</t>
  </si>
  <si>
    <t xml:space="preserve">        Гражданская оборона</t>
  </si>
  <si>
    <t>0309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</si>
  <si>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</si>
  <si>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</si>
  <si>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НАЦИОНАЛЬНАЯ ЭКОНОМИКА</t>
  </si>
  <si>
    <t>0400</t>
  </si>
  <si>
    <t xml:space="preserve">        Общеэкономические вопросы</t>
  </si>
  <si>
    <t>0401</t>
  </si>
  <si>
    <t xml:space="preserve">        Сельское хозяйство и рыболовство</t>
  </si>
  <si>
    <t>0405</t>
  </si>
  <si>
    <t xml:space="preserve">        Водное хозяйство</t>
  </si>
  <si>
    <t>0406</t>
  </si>
  <si>
    <t xml:space="preserve">        Транспорт</t>
  </si>
  <si>
    <t>0408</t>
  </si>
  <si>
    <t xml:space="preserve">        Дорожное хозяйство (дорожные фонды)</t>
  </si>
  <si>
    <t>0409</t>
  </si>
  <si>
    <t xml:space="preserve">        Другие вопросы в области национальной экономики</t>
  </si>
  <si>
    <t>0412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</si>
  <si>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</si>
  <si>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</si>
  <si>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</si>
  <si>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</si>
  <si>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Коммунальное хозяйство</t>
  </si>
  <si>
    <t>0502</t>
  </si>
  <si>
    <t xml:space="preserve">        Благоустройство</t>
  </si>
  <si>
    <t>0503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</si>
  <si>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</si>
  <si>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</si>
  <si>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</si>
  <si>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</si>
  <si>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ОБРАЗОВАНИЕ</t>
  </si>
  <si>
    <t>0700</t>
  </si>
  <si>
    <t xml:space="preserve">        Дошкольное образование</t>
  </si>
  <si>
    <t>0701</t>
  </si>
  <si>
    <t xml:space="preserve">        Общее образование</t>
  </si>
  <si>
    <t>0702</t>
  </si>
  <si>
    <t xml:space="preserve">        Дополнительное образование детей</t>
  </si>
  <si>
    <t>0703</t>
  </si>
  <si>
    <t xml:space="preserve">        Молодежная политика</t>
  </si>
  <si>
    <t>0707</t>
  </si>
  <si>
    <t xml:space="preserve">        Другие вопросы в области образования</t>
  </si>
  <si>
    <t>0709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</si>
  <si>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</si>
  <si>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</si>
  <si>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</si>
  <si>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</si>
  <si>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Кинематография</t>
  </si>
  <si>
    <t>0802</t>
  </si>
  <si>
    <t xml:space="preserve">        Другие вопросы в области культуры, кинематографии</t>
  </si>
  <si>
    <t>0804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</si>
  <si>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</si>
  <si>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</si>
  <si>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</si>
  <si>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</si>
  <si>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СОЦИАЛЬНАЯ ПОЛИТИКА</t>
  </si>
  <si>
    <t>1000</t>
  </si>
  <si>
    <t xml:space="preserve">        Социальное обслуживание населения</t>
  </si>
  <si>
    <t>1002</t>
  </si>
  <si>
    <t xml:space="preserve">        Социальное обеспечение населения</t>
  </si>
  <si>
    <t>1003</t>
  </si>
  <si>
    <t xml:space="preserve">        Охрана семьи и детства</t>
  </si>
  <si>
    <t>1004</t>
  </si>
  <si>
    <t xml:space="preserve">        Другие вопросы в области социальной политики</t>
  </si>
  <si>
    <t>1006</t>
  </si>
  <si>
    <t xml:space="preserve">      ФИЗИЧЕСКАЯ КУЛЬТУРА И СПОРТ</t>
  </si>
  <si>
    <t>1100</t>
  </si>
  <si>
    <t xml:space="preserve">        Физическая культура</t>
  </si>
  <si>
    <t>1101</t>
  </si>
  <si>
    <t xml:space="preserve">      СРЕДСТВА МАССОВОЙ ИНФОРМАЦИИ</t>
  </si>
  <si>
    <t>1200</t>
  </si>
  <si>
    <t xml:space="preserve">        Периодическая печать и издательства</t>
  </si>
  <si>
    <t>1202</t>
  </si>
  <si>
    <t xml:space="preserve">        Другие вопросы в области средств массовой информации</t>
  </si>
  <si>
    <t>1204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</si>
  <si>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</si>
  <si>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</si>
  <si>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</si>
  <si>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</si>
  <si>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</si>
  <si>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</si>
  <si>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</si>
  <si>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</si>
  <si>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Прочие межбюджетные трансферты общего характера</t>
  </si>
  <si>
    <t>1403</t>
  </si>
  <si>
    <t>ВСЕГО РАСХОДОВ:</t>
  </si>
  <si>
    <t>Приложение № 4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</si>
  <si>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</si>
  <si>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</si>
  <si>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</si>
  <si>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"Боровский район"</t>
  </si>
  <si>
    <t>2025 год</t>
  </si>
  <si>
    <t>Расходы   бюджета  муниципального  образования  муниципального  района  "Боровский район" на 2025 год по разделам и подразделам классификации расходов бюджета</t>
  </si>
  <si>
    <t xml:space="preserve"> № 52 от  28 мая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</si>
</sst>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  <xf numFmtId="0" fontId="6" fillId="0" borderId="1"/>
  </cellStyleXfs>
  <cellXfs count="21">
    <xf numFmtId="0" fontId="0" fillId="0" borderId="0" xfId="0"/>
    <xf numFmtId="0" fontId="8" fillId="0" borderId="0" xfId="0" applyFont="1" applyFill="1" applyProtection="1">
      <protection locked="0"/>
    </xf>
    <xf numFmtId="0" fontId="9" fillId="0" borderId="1" xfId="1" applyNumberFormat="1" applyFont="1" applyFill="1" applyAlignment="1" applyProtection="1">
      <alignment wrapText="1"/>
    </xf>
    <xf numFmtId="0" fontId="9" fillId="0" borderId="1" xfId="1" applyFont="1" applyFill="1" applyAlignment="1">
      <alignment wrapText="1"/>
    </xf>
    <xf numFmtId="0" fontId="10" fillId="0" borderId="1" xfId="4" applyNumberFormat="1" applyFont="1" applyFill="1" applyAlignment="1" applyProtection="1"/>
    <xf numFmtId="0" fontId="10" fillId="0" borderId="1" xfId="4" applyFont="1" applyFill="1" applyAlignment="1"/>
    <xf numFmtId="0" fontId="9" fillId="0" borderId="2" xfId="7" applyNumberFormat="1" applyFont="1" applyFill="1" applyProtection="1">
      <alignment vertical="top" wrapText="1"/>
    </xf>
    <xf numFmtId="1" fontId="9" fillId="0" borderId="2" xfId="8" applyNumberFormat="1" applyFont="1" applyFill="1" applyProtection="1">
      <alignment horizontal="center" vertical="top" shrinkToFit="1"/>
    </xf>
    <xf numFmtId="4" fontId="9" fillId="0" borderId="2" xfId="9" applyNumberFormat="1" applyFont="1" applyFill="1" applyProtection="1">
      <alignment horizontal="right" vertical="top" shrinkToFit="1"/>
    </xf>
    <xf numFmtId="0" fontId="9" fillId="0" borderId="1" xfId="2" applyNumberFormat="1" applyFont="1" applyFill="1" applyProtection="1"/>
    <xf numFmtId="4" fontId="8" fillId="0" borderId="0" xfId="0" applyNumberFormat="1" applyFont="1" applyFill="1" applyProtection="1">
      <protection locked="0"/>
    </xf>
    <xf numFmtId="0" fontId="9" fillId="0" borderId="2" xfId="11" applyNumberFormat="1" applyFont="1" applyFill="1" applyProtection="1">
      <alignment horizontal="left"/>
    </xf>
    <xf numFmtId="0" fontId="9" fillId="0" borderId="2" xfId="11" applyFont="1" applyFill="1">
      <alignment horizontal="left"/>
    </xf>
    <xf numFmtId="0" fontId="9" fillId="0" borderId="1" xfId="14" applyNumberFormat="1" applyFont="1" applyFill="1" applyProtection="1">
      <alignment horizontal="left" wrapText="1"/>
    </xf>
    <xf numFmtId="0" fontId="9" fillId="0" borderId="1" xfId="14" applyFont="1" applyFill="1">
      <alignment horizontal="left" wrapText="1"/>
    </xf>
    <xf numFmtId="0" fontId="7" fillId="0" borderId="1" xfId="25" applyFont="1" applyFill="1" applyAlignment="1">
      <alignment horizontal="right"/>
    </xf>
    <xf numFmtId="0" fontId="11" fillId="0" borderId="1" xfId="26" applyFont="1" applyFill="1" applyBorder="1" applyAlignment="1">
      <alignment horizontal="center" vertical="center" wrapText="1"/>
    </xf>
    <xf numFmtId="0" fontId="9" fillId="0" borderId="2" xfId="6" applyNumberFormat="1" applyFont="1" applyFill="1" applyProtection="1">
      <alignment horizontal="center" vertical="center" wrapText="1"/>
    </xf>
    <xf numFmtId="0" fontId="9" fillId="0" borderId="2" xfId="6" applyFont="1" applyFill="1">
      <alignment horizontal="center" vertical="center" wrapText="1"/>
    </xf>
    <xf numFmtId="0" fontId="9" fillId="0" borderId="1" xfId="5" applyNumberFormat="1" applyFont="1" applyFill="1" applyProtection="1">
      <alignment horizontal="right"/>
    </xf>
    <xf numFmtId="0" fontId="9" fillId="0" borderId="1" xfId="5" applyFont="1" applyFill="1">
      <alignment horizontal="right"/>
    </xf>
  </cellXfs>
  <cellStyles count="27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 2" xfId="25"/>
    <cellStyle name="Обычный 4" xfId="2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1"/>
  <sheetViews>
    <sheetView showGridLines="0" tabSelected="1" zoomScaleNormal="100" zoomScaleSheetLayoutView="100" workbookViewId="0">
      <selection activeCell="C9" sqref="C9"/>
    </sheetView>
  </sheetViews>
  <sheetFormatPr defaultRowHeight="15" outlineLevelRow="2" x14ac:dyDescent="0.25"/>
  <cols>
    <col min="1" max="1" width="57.85546875" style="1" customWidth="1"/>
    <col min="2" max="2" width="7.7109375" style="1" customWidth="1"/>
    <col min="3" max="3" width="31.140625" style="1" customWidth="1"/>
    <col min="4" max="4" width="19.7109375" style="1" customWidth="1"/>
    <col min="5" max="16384" width="9.140625" style="1"/>
  </cols>
  <sheetData>
    <row r="1" spans="1:3" x14ac:dyDescent="0.25">
      <c r="B1" s="15" t="s">
        <v>110</v>
      </c>
      <c r="C1" s="15"/>
    </row>
    <row r="2" spans="1:3" x14ac:dyDescent="0.25">
      <c r="B2" s="15" t="s">
        <v>111</v>
      </c>
      <c r="C2" s="15"/>
    </row>
    <row r="3" spans="1:3" x14ac:dyDescent="0.25">
      <c r="B3" s="15" t="s">
        <v>112</v>
      </c>
      <c r="C3" s="15"/>
    </row>
    <row r="4" spans="1:3" x14ac:dyDescent="0.25">
      <c r="B4" s="15" t="s">
        <v>113</v>
      </c>
      <c r="C4" s="15"/>
    </row>
    <row r="5" spans="1:3" x14ac:dyDescent="0.25">
      <c r="B5" s="15" t="s">
        <v>114</v>
      </c>
      <c r="C5" s="15"/>
    </row>
    <row r="6" spans="1:3" x14ac:dyDescent="0.25">
      <c r="B6" s="15" t="s">
        <v>117</v>
      </c>
      <c r="C6" s="15"/>
    </row>
    <row r="7" spans="1:3" x14ac:dyDescent="0.25">
      <c r="A7" s="2"/>
      <c r="B7" s="3"/>
      <c r="C7" s="3"/>
    </row>
    <row r="8" spans="1:3" ht="51.75" customHeight="1" x14ac:dyDescent="0.25">
      <c r="A8" s="16" t="s">
        <v>116</v>
      </c>
      <c r="B8" s="16"/>
      <c r="C8" s="16"/>
    </row>
    <row r="9" spans="1:3" ht="15.75" customHeight="1" x14ac:dyDescent="0.25">
      <c r="A9" s="4"/>
      <c r="B9" s="5"/>
      <c r="C9" s="5"/>
    </row>
    <row r="10" spans="1:3" ht="12.75" customHeight="1" x14ac:dyDescent="0.25">
      <c r="A10" s="19" t="s">
        <v>0</v>
      </c>
      <c r="B10" s="20"/>
      <c r="C10" s="20"/>
    </row>
    <row r="11" spans="1:3" ht="38.25" customHeight="1" x14ac:dyDescent="0.25">
      <c r="A11" s="17" t="s">
        <v>1</v>
      </c>
      <c r="B11" s="17" t="s">
        <v>2</v>
      </c>
      <c r="C11" s="17" t="s">
        <v>115</v>
      </c>
    </row>
    <row r="12" spans="1:3" x14ac:dyDescent="0.25">
      <c r="A12" s="18"/>
      <c r="B12" s="18"/>
      <c r="C12" s="18"/>
    </row>
    <row r="13" spans="1:3" x14ac:dyDescent="0.25">
      <c r="A13" s="6" t="s">
        <v>3</v>
      </c>
      <c r="B13" s="7" t="s">
        <v>4</v>
      </c>
      <c r="C13" s="8">
        <f>4462185606.01+99607237.77</f>
        <v>4561792843.7800007</v>
      </c>
    </row>
    <row r="14" spans="1:3" outlineLevel="1" x14ac:dyDescent="0.25">
      <c r="A14" s="6" t="s">
        <v>5</v>
      </c>
      <c r="B14" s="7" t="s">
        <v>6</v>
      </c>
      <c r="C14" s="8">
        <v>959737589.34000003</v>
      </c>
    </row>
    <row r="15" spans="1:3" ht="38.25" outlineLevel="2" x14ac:dyDescent="0.25">
      <c r="A15" s="6" t="s">
        <v>7</v>
      </c>
      <c r="B15" s="7" t="s">
        <v>8</v>
      </c>
      <c r="C15" s="8">
        <v>8893023</v>
      </c>
    </row>
    <row r="16" spans="1:3" ht="38.25" outlineLevel="2" x14ac:dyDescent="0.25">
      <c r="A16" s="6" t="s">
        <v>9</v>
      </c>
      <c r="B16" s="7" t="s">
        <v>10</v>
      </c>
      <c r="C16" s="8">
        <v>109266519</v>
      </c>
    </row>
    <row r="17" spans="1:3" outlineLevel="2" x14ac:dyDescent="0.25">
      <c r="A17" s="6" t="s">
        <v>11</v>
      </c>
      <c r="B17" s="7" t="s">
        <v>12</v>
      </c>
      <c r="C17" s="8">
        <v>1232</v>
      </c>
    </row>
    <row r="18" spans="1:3" ht="38.25" outlineLevel="2" x14ac:dyDescent="0.25">
      <c r="A18" s="6" t="s">
        <v>13</v>
      </c>
      <c r="B18" s="7" t="s">
        <v>14</v>
      </c>
      <c r="C18" s="8">
        <v>5602398</v>
      </c>
    </row>
    <row r="19" spans="1:3" outlineLevel="2" x14ac:dyDescent="0.25">
      <c r="A19" s="6" t="s">
        <v>15</v>
      </c>
      <c r="B19" s="7" t="s">
        <v>16</v>
      </c>
      <c r="C19" s="8">
        <v>9601102</v>
      </c>
    </row>
    <row r="20" spans="1:3" outlineLevel="2" x14ac:dyDescent="0.25">
      <c r="A20" s="6" t="s">
        <v>17</v>
      </c>
      <c r="B20" s="7" t="s">
        <v>18</v>
      </c>
      <c r="C20" s="8">
        <v>800000</v>
      </c>
    </row>
    <row r="21" spans="1:3" outlineLevel="2" x14ac:dyDescent="0.25">
      <c r="A21" s="6" t="s">
        <v>19</v>
      </c>
      <c r="B21" s="7" t="s">
        <v>20</v>
      </c>
      <c r="C21" s="8">
        <v>825573315.34000003</v>
      </c>
    </row>
    <row r="22" spans="1:3" ht="25.5" outlineLevel="1" x14ac:dyDescent="0.25">
      <c r="A22" s="6" t="s">
        <v>21</v>
      </c>
      <c r="B22" s="7" t="s">
        <v>22</v>
      </c>
      <c r="C22" s="8">
        <v>25463007</v>
      </c>
    </row>
    <row r="23" spans="1:3" outlineLevel="2" x14ac:dyDescent="0.25">
      <c r="A23" s="6" t="s">
        <v>23</v>
      </c>
      <c r="B23" s="7" t="s">
        <v>24</v>
      </c>
      <c r="C23" s="8">
        <v>6381777</v>
      </c>
    </row>
    <row r="24" spans="1:3" outlineLevel="2" x14ac:dyDescent="0.25">
      <c r="A24" s="6" t="s">
        <v>25</v>
      </c>
      <c r="B24" s="7" t="s">
        <v>26</v>
      </c>
      <c r="C24" s="8">
        <v>800000</v>
      </c>
    </row>
    <row r="25" spans="1:3" ht="25.5" outlineLevel="2" x14ac:dyDescent="0.25">
      <c r="A25" s="6" t="s">
        <v>27</v>
      </c>
      <c r="B25" s="7" t="s">
        <v>28</v>
      </c>
      <c r="C25" s="8">
        <v>18281230</v>
      </c>
    </row>
    <row r="26" spans="1:3" outlineLevel="1" x14ac:dyDescent="0.25">
      <c r="A26" s="6" t="s">
        <v>29</v>
      </c>
      <c r="B26" s="7" t="s">
        <v>30</v>
      </c>
      <c r="C26" s="8">
        <f>145691668.7+28653889.19</f>
        <v>174345557.88999999</v>
      </c>
    </row>
    <row r="27" spans="1:3" outlineLevel="2" x14ac:dyDescent="0.25">
      <c r="A27" s="6" t="s">
        <v>31</v>
      </c>
      <c r="B27" s="7" t="s">
        <v>32</v>
      </c>
      <c r="C27" s="8">
        <v>34575</v>
      </c>
    </row>
    <row r="28" spans="1:3" outlineLevel="2" x14ac:dyDescent="0.25">
      <c r="A28" s="6" t="s">
        <v>33</v>
      </c>
      <c r="B28" s="7" t="s">
        <v>34</v>
      </c>
      <c r="C28" s="8">
        <v>3455602</v>
      </c>
    </row>
    <row r="29" spans="1:3" outlineLevel="2" x14ac:dyDescent="0.25">
      <c r="A29" s="6" t="s">
        <v>35</v>
      </c>
      <c r="B29" s="7" t="s">
        <v>36</v>
      </c>
      <c r="C29" s="8">
        <v>1512527.79</v>
      </c>
    </row>
    <row r="30" spans="1:3" outlineLevel="2" x14ac:dyDescent="0.25">
      <c r="A30" s="6" t="s">
        <v>37</v>
      </c>
      <c r="B30" s="7" t="s">
        <v>38</v>
      </c>
      <c r="C30" s="8">
        <f>25730500+28653889.19</f>
        <v>54384389.189999998</v>
      </c>
    </row>
    <row r="31" spans="1:3" outlineLevel="2" x14ac:dyDescent="0.25">
      <c r="A31" s="6" t="s">
        <v>39</v>
      </c>
      <c r="B31" s="7" t="s">
        <v>40</v>
      </c>
      <c r="C31" s="8">
        <v>110994221.09999999</v>
      </c>
    </row>
    <row r="32" spans="1:3" outlineLevel="2" x14ac:dyDescent="0.25">
      <c r="A32" s="6" t="s">
        <v>41</v>
      </c>
      <c r="B32" s="7" t="s">
        <v>42</v>
      </c>
      <c r="C32" s="8">
        <v>3964242.81</v>
      </c>
    </row>
    <row r="33" spans="1:4" outlineLevel="1" x14ac:dyDescent="0.25">
      <c r="A33" s="6" t="s">
        <v>43</v>
      </c>
      <c r="B33" s="7" t="s">
        <v>44</v>
      </c>
      <c r="C33" s="8">
        <f>50085483+15000000</f>
        <v>65085483</v>
      </c>
    </row>
    <row r="34" spans="1:4" outlineLevel="2" x14ac:dyDescent="0.25">
      <c r="A34" s="6" t="s">
        <v>45</v>
      </c>
      <c r="B34" s="7" t="s">
        <v>46</v>
      </c>
      <c r="C34" s="8">
        <v>50000</v>
      </c>
    </row>
    <row r="35" spans="1:4" outlineLevel="2" x14ac:dyDescent="0.25">
      <c r="A35" s="6" t="s">
        <v>47</v>
      </c>
      <c r="B35" s="7" t="s">
        <v>48</v>
      </c>
      <c r="C35" s="8">
        <v>19530483</v>
      </c>
    </row>
    <row r="36" spans="1:4" outlineLevel="2" x14ac:dyDescent="0.25">
      <c r="A36" s="6" t="s">
        <v>49</v>
      </c>
      <c r="B36" s="7" t="s">
        <v>50</v>
      </c>
      <c r="C36" s="8">
        <f>30505000+15000000</f>
        <v>45505000</v>
      </c>
    </row>
    <row r="37" spans="1:4" outlineLevel="1" x14ac:dyDescent="0.25">
      <c r="A37" s="6" t="s">
        <v>51</v>
      </c>
      <c r="B37" s="7" t="s">
        <v>52</v>
      </c>
      <c r="C37" s="8">
        <v>38642927.130000003</v>
      </c>
    </row>
    <row r="38" spans="1:4" ht="25.5" outlineLevel="2" x14ac:dyDescent="0.25">
      <c r="A38" s="6" t="s">
        <v>53</v>
      </c>
      <c r="B38" s="7" t="s">
        <v>54</v>
      </c>
      <c r="C38" s="8">
        <v>38642927.130000003</v>
      </c>
    </row>
    <row r="39" spans="1:4" outlineLevel="1" x14ac:dyDescent="0.25">
      <c r="A39" s="6" t="s">
        <v>55</v>
      </c>
      <c r="B39" s="7" t="s">
        <v>56</v>
      </c>
      <c r="C39" s="8">
        <f>2464858034+40853348.58</f>
        <v>2505711382.5799999</v>
      </c>
      <c r="D39" s="10"/>
    </row>
    <row r="40" spans="1:4" outlineLevel="2" x14ac:dyDescent="0.25">
      <c r="A40" s="6" t="s">
        <v>57</v>
      </c>
      <c r="B40" s="7" t="s">
        <v>58</v>
      </c>
      <c r="C40" s="8">
        <f>1267866912.77+15736000</f>
        <v>1283602912.77</v>
      </c>
    </row>
    <row r="41" spans="1:4" outlineLevel="2" x14ac:dyDescent="0.25">
      <c r="A41" s="6" t="s">
        <v>59</v>
      </c>
      <c r="B41" s="7" t="s">
        <v>60</v>
      </c>
      <c r="C41" s="8">
        <f>1006538603.89+25117348.58</f>
        <v>1031655952.47</v>
      </c>
    </row>
    <row r="42" spans="1:4" outlineLevel="2" x14ac:dyDescent="0.25">
      <c r="A42" s="6" t="s">
        <v>61</v>
      </c>
      <c r="B42" s="7" t="s">
        <v>62</v>
      </c>
      <c r="C42" s="8">
        <v>124900698.45</v>
      </c>
    </row>
    <row r="43" spans="1:4" outlineLevel="2" x14ac:dyDescent="0.25">
      <c r="A43" s="6" t="s">
        <v>63</v>
      </c>
      <c r="B43" s="7" t="s">
        <v>64</v>
      </c>
      <c r="C43" s="8">
        <v>8856187.4100000001</v>
      </c>
    </row>
    <row r="44" spans="1:4" outlineLevel="2" x14ac:dyDescent="0.25">
      <c r="A44" s="6" t="s">
        <v>65</v>
      </c>
      <c r="B44" s="7" t="s">
        <v>66</v>
      </c>
      <c r="C44" s="8">
        <v>56695631.479999997</v>
      </c>
    </row>
    <row r="45" spans="1:4" outlineLevel="1" x14ac:dyDescent="0.25">
      <c r="A45" s="6" t="s">
        <v>67</v>
      </c>
      <c r="B45" s="7" t="s">
        <v>68</v>
      </c>
      <c r="C45" s="8">
        <v>110322619.72</v>
      </c>
    </row>
    <row r="46" spans="1:4" outlineLevel="2" x14ac:dyDescent="0.25">
      <c r="A46" s="6" t="s">
        <v>69</v>
      </c>
      <c r="B46" s="7" t="s">
        <v>70</v>
      </c>
      <c r="C46" s="8">
        <v>65472657.939999998</v>
      </c>
    </row>
    <row r="47" spans="1:4" outlineLevel="2" x14ac:dyDescent="0.25">
      <c r="A47" s="6" t="s">
        <v>71</v>
      </c>
      <c r="B47" s="7" t="s">
        <v>72</v>
      </c>
      <c r="C47" s="8">
        <v>3821119.31</v>
      </c>
    </row>
    <row r="48" spans="1:4" outlineLevel="2" x14ac:dyDescent="0.25">
      <c r="A48" s="6" t="s">
        <v>73</v>
      </c>
      <c r="B48" s="7" t="s">
        <v>74</v>
      </c>
      <c r="C48" s="8">
        <v>41028842.469999999</v>
      </c>
    </row>
    <row r="49" spans="1:3" outlineLevel="1" x14ac:dyDescent="0.25">
      <c r="A49" s="6" t="s">
        <v>75</v>
      </c>
      <c r="B49" s="7" t="s">
        <v>76</v>
      </c>
      <c r="C49" s="8">
        <v>9453004.1799999997</v>
      </c>
    </row>
    <row r="50" spans="1:3" outlineLevel="2" x14ac:dyDescent="0.25">
      <c r="A50" s="6" t="s">
        <v>77</v>
      </c>
      <c r="B50" s="7" t="s">
        <v>78</v>
      </c>
      <c r="C50" s="8">
        <v>9453004.1799999997</v>
      </c>
    </row>
    <row r="51" spans="1:3" outlineLevel="1" x14ac:dyDescent="0.25">
      <c r="A51" s="6" t="s">
        <v>79</v>
      </c>
      <c r="B51" s="7" t="s">
        <v>80</v>
      </c>
      <c r="C51" s="8">
        <f>460407819+15100000</f>
        <v>475507819</v>
      </c>
    </row>
    <row r="52" spans="1:3" outlineLevel="2" x14ac:dyDescent="0.25">
      <c r="A52" s="6" t="s">
        <v>81</v>
      </c>
      <c r="B52" s="7" t="s">
        <v>82</v>
      </c>
      <c r="C52" s="8">
        <v>43377273</v>
      </c>
    </row>
    <row r="53" spans="1:3" outlineLevel="2" x14ac:dyDescent="0.25">
      <c r="A53" s="6" t="s">
        <v>83</v>
      </c>
      <c r="B53" s="7" t="s">
        <v>84</v>
      </c>
      <c r="C53" s="8">
        <v>197830752</v>
      </c>
    </row>
    <row r="54" spans="1:3" outlineLevel="2" x14ac:dyDescent="0.25">
      <c r="A54" s="6" t="s">
        <v>85</v>
      </c>
      <c r="B54" s="7" t="s">
        <v>86</v>
      </c>
      <c r="C54" s="8">
        <v>123445827</v>
      </c>
    </row>
    <row r="55" spans="1:3" outlineLevel="2" x14ac:dyDescent="0.25">
      <c r="A55" s="6" t="s">
        <v>87</v>
      </c>
      <c r="B55" s="7" t="s">
        <v>88</v>
      </c>
      <c r="C55" s="8">
        <f>95753967+15100000</f>
        <v>110853967</v>
      </c>
    </row>
    <row r="56" spans="1:3" outlineLevel="1" x14ac:dyDescent="0.25">
      <c r="A56" s="6" t="s">
        <v>89</v>
      </c>
      <c r="B56" s="7" t="s">
        <v>90</v>
      </c>
      <c r="C56" s="8">
        <v>66324372.700000003</v>
      </c>
    </row>
    <row r="57" spans="1:3" outlineLevel="2" x14ac:dyDescent="0.25">
      <c r="A57" s="6" t="s">
        <v>91</v>
      </c>
      <c r="B57" s="7" t="s">
        <v>92</v>
      </c>
      <c r="C57" s="8">
        <v>66324372.700000003</v>
      </c>
    </row>
    <row r="58" spans="1:3" outlineLevel="1" x14ac:dyDescent="0.25">
      <c r="A58" s="6" t="s">
        <v>93</v>
      </c>
      <c r="B58" s="7" t="s">
        <v>94</v>
      </c>
      <c r="C58" s="8">
        <v>27890111.239999998</v>
      </c>
    </row>
    <row r="59" spans="1:3" outlineLevel="2" x14ac:dyDescent="0.25">
      <c r="A59" s="6" t="s">
        <v>95</v>
      </c>
      <c r="B59" s="7" t="s">
        <v>96</v>
      </c>
      <c r="C59" s="8">
        <v>27043263.239999998</v>
      </c>
    </row>
    <row r="60" spans="1:3" outlineLevel="2" x14ac:dyDescent="0.25">
      <c r="A60" s="6" t="s">
        <v>97</v>
      </c>
      <c r="B60" s="7" t="s">
        <v>98</v>
      </c>
      <c r="C60" s="8">
        <v>846848</v>
      </c>
    </row>
    <row r="61" spans="1:3" ht="25.5" outlineLevel="1" x14ac:dyDescent="0.25">
      <c r="A61" s="6" t="s">
        <v>99</v>
      </c>
      <c r="B61" s="7" t="s">
        <v>100</v>
      </c>
      <c r="C61" s="8">
        <v>101621</v>
      </c>
    </row>
    <row r="62" spans="1:3" ht="25.5" outlineLevel="2" x14ac:dyDescent="0.25">
      <c r="A62" s="6" t="s">
        <v>101</v>
      </c>
      <c r="B62" s="7" t="s">
        <v>102</v>
      </c>
      <c r="C62" s="8">
        <v>101621</v>
      </c>
    </row>
    <row r="63" spans="1:3" ht="38.25" outlineLevel="1" x14ac:dyDescent="0.25">
      <c r="A63" s="6" t="s">
        <v>103</v>
      </c>
      <c r="B63" s="7" t="s">
        <v>104</v>
      </c>
      <c r="C63" s="8">
        <v>103207349</v>
      </c>
    </row>
    <row r="64" spans="1:3" ht="25.5" outlineLevel="2" x14ac:dyDescent="0.25">
      <c r="A64" s="6" t="s">
        <v>105</v>
      </c>
      <c r="B64" s="7" t="s">
        <v>106</v>
      </c>
      <c r="C64" s="8">
        <v>95707349</v>
      </c>
    </row>
    <row r="65" spans="1:4" outlineLevel="2" x14ac:dyDescent="0.25">
      <c r="A65" s="6" t="s">
        <v>107</v>
      </c>
      <c r="B65" s="7" t="s">
        <v>108</v>
      </c>
      <c r="C65" s="8">
        <v>7500000</v>
      </c>
    </row>
    <row r="66" spans="1:4" ht="12.75" customHeight="1" x14ac:dyDescent="0.25">
      <c r="A66" s="11" t="s">
        <v>109</v>
      </c>
      <c r="B66" s="12"/>
      <c r="C66" s="8">
        <f>4462185606.01+99607237.77</f>
        <v>4561792843.7800007</v>
      </c>
      <c r="D66" s="10"/>
    </row>
    <row r="67" spans="1:4" ht="12.75" customHeight="1" x14ac:dyDescent="0.25">
      <c r="A67" s="9"/>
      <c r="B67" s="9"/>
      <c r="C67" s="9"/>
    </row>
    <row r="68" spans="1:4" x14ac:dyDescent="0.25">
      <c r="A68" s="13"/>
      <c r="B68" s="14"/>
      <c r="C68" s="14"/>
    </row>
    <row r="69" spans="1:4" x14ac:dyDescent="0.25">
      <c r="C69" s="10"/>
    </row>
    <row r="71" spans="1:4" x14ac:dyDescent="0.25">
      <c r="C71" s="10"/>
    </row>
  </sheetData>
  <mergeCells count="13">
    <mergeCell ref="B1:C1"/>
    <mergeCell ref="B2:C2"/>
    <mergeCell ref="B3:C3"/>
    <mergeCell ref="B4:C4"/>
    <mergeCell ref="B5:C5"/>
    <mergeCell ref="A66:B66"/>
    <mergeCell ref="A68:C68"/>
    <mergeCell ref="B6:C6"/>
    <mergeCell ref="A8:C8"/>
    <mergeCell ref="C11:C12"/>
    <mergeCell ref="A11:A12"/>
    <mergeCell ref="B11:B12"/>
    <mergeCell ref="A10:C10"/>
  </mergeCells>
  <pageMargins left="0.59027779999999996" right="0.59027779999999996" top="0.59027779999999996" bottom="0.59027779999999996" header="0.39374999999999999" footer="0.39374999999999999"/>
  <pageSetup paperSize="9" scale="93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0.04.2025&lt;/string&gt;&#10;  &lt;/DateInfo&gt;&#10;  &lt;Code&gt;SQUERY_ANAL_ISP_BUDG&lt;/Code&gt;&#10;  &lt;ObjectCode&gt;SQUERY_ANAL_ISP_BUDG&lt;/ObjectCode&gt;&#10;  &lt;DocName&gt;user_3_2_01.02.2012_11_56_39(Аналитический отчет по исполнению бюджета с произвольной группировкой)&lt;/DocName&gt;&#10;  &lt;VariantName&gt;user_3_2_01.02.2012_11:56:39&lt;/VariantName&gt;&#10;  &lt;VariantLink&gt;55077632&lt;/VariantLink&gt;&#10;  &lt;ReportCode&gt;5BD5BC9CA8AB4EA6927127CBF31566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9EDDC77-55B8-4C59-AFD2-DF085CE7755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USERBUD\Пользователь</dc:creator>
  <cp:lastModifiedBy>Пользователь</cp:lastModifiedBy>
  <cp:lastPrinted>2025-05-13T08:08:57Z</cp:lastPrinted>
  <dcterms:created xsi:type="dcterms:W3CDTF">2025-05-13T08:01:25Z</dcterms:created>
  <dcterms:modified xsi:type="dcterms:W3CDTF">2025-05-29T12:36:31Z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user_3_2_01.02.2012_11_56_39(Аналитический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user_3_2_01.02.2012_11_56_39(5).xlsx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24.1.1241.1188622321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bks_2025_mo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