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№ 10.1 протокол 29 августа 2024 внеочередное\№ 70 внесение изменений в бюджет\"/>
    </mc:Choice>
  </mc:AlternateContent>
  <bookViews>
    <workbookView xWindow="0" yWindow="0" windowWidth="20490" windowHeight="8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62913"/>
</workbook>
</file>

<file path=xl/calcChain.xml><?xml version="1.0" encoding="utf-8"?>
<calcChain xmlns="http://schemas.openxmlformats.org/spreadsheetml/2006/main">
  <c r="C40" i="2" l="1"/>
  <c r="C39" i="2"/>
  <c r="C38" i="2"/>
  <c r="C37" i="2"/>
  <c r="C34" i="2" l="1"/>
  <c r="C31" i="2"/>
  <c r="C28" i="2"/>
  <c r="C24" i="2"/>
  <c r="C16" i="2"/>
  <c r="C14" i="2"/>
  <c r="C13" i="2"/>
  <c r="C63" i="2"/>
</calcChain>
</file>

<file path=xl/sharedStrings.xml><?xml version="1.0" encoding="utf-8"?>
<sst xmlns="http://schemas.openxmlformats.org/spreadsheetml/2006/main" count="122" uniqueCount="113">
  <si>
    <t>Единица измерения: руб.</t>
  </si>
  <si>
    <t>Наименование показателя</t>
  </si>
  <si>
    <t>Разд.</t>
  </si>
  <si>
    <t/>
  </si>
  <si>
    <t>Уточненная роспись/план</t>
  </si>
  <si>
    <t xml:space="preserve">    Итого по: МР "Боровский район"</t>
  </si>
  <si>
    <t>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</si>
  <si>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</si>
  <si>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</si>
  <si>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</si>
  <si>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</si>
  <si>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</si>
  <si>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</si>
  <si>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Судебная система</t>
  </si>
  <si>
    <t>0105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</si>
  <si>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</si>
  <si>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</si>
  <si>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</si>
  <si>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</si>
  <si>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</si>
  <si>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</si>
  <si>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</si>
  <si>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</si>
  <si>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</si>
  <si>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</si>
  <si>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</si>
  <si>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</si>
  <si>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</si>
  <si>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</si>
  <si>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</si>
  <si>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</si>
  <si>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Сельское хозяйство и рыболовство</t>
  </si>
  <si>
    <t>0405</t>
  </si>
  <si>
    <t xml:space="preserve">        Водное хозяйство</t>
  </si>
  <si>
    <t>0406</t>
  </si>
  <si>
    <t xml:space="preserve">        Транспорт</t>
  </si>
  <si>
    <t>0408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</si>
  <si>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</si>
  <si>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</si>
  <si>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</si>
  <si>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</si>
  <si>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</si>
  <si>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</si>
  <si>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</si>
  <si>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</si>
  <si>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</si>
  <si>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</si>
  <si>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</si>
  <si>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</si>
  <si>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</si>
  <si>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</si>
  <si>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</si>
  <si>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</si>
  <si>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</si>
  <si>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</si>
  <si>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</si>
  <si>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</si>
  <si>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Общее образование</t>
  </si>
  <si>
    <t>0702</t>
  </si>
  <si>
    <t xml:space="preserve">        Дополнительное образование детей</t>
  </si>
  <si>
    <t>0703</t>
  </si>
  <si>
    <t xml:space="preserve">        Молодежная политика</t>
  </si>
  <si>
    <t>0707</t>
  </si>
  <si>
    <t xml:space="preserve">        Другие вопросы в области образования</t>
  </si>
  <si>
    <t>0709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</si>
  <si>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</si>
  <si>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</si>
  <si>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</si>
  <si>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</si>
  <si>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</si>
  <si>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</si>
  <si>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</si>
  <si>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</si>
  <si>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</si>
  <si>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</si>
  <si>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</si>
  <si>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</si>
  <si>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</si>
  <si>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</si>
  <si>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</si>
  <si>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</si>
  <si>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Социальное обеспечение населения</t>
  </si>
  <si>
    <t>1003</t>
  </si>
  <si>
    <t xml:space="preserve">        Охрана семьи и детства</t>
  </si>
  <si>
    <t>1004</t>
  </si>
  <si>
    <t xml:space="preserve">        Другие вопросы в области социальной политики</t>
  </si>
  <si>
    <t>1006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</si>
  <si>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</si>
  <si>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</si>
  <si>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</si>
  <si>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</si>
  <si>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</si>
  <si>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</si>
  <si>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</si>
  <si>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</si>
  <si>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</si>
  <si>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</si>
  <si>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</si>
  <si>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</si>
  <si>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</si>
  <si>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</si>
  <si>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</si>
  <si>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</si>
  <si>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Прочие межбюджетные трансферты общего характера</t>
  </si>
  <si>
    <t>1403</t>
  </si>
  <si>
    <t>ВСЕГО РАСХОДОВ: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</si>
  <si>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</si>
  <si>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</si>
  <si>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</si>
  <si>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</si>
  <si>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Расходы   бюджета  муниципального  образования  муниципального  района  "Боровский район" на 2024 год по разделам и подразделам классификации расходов бюджета</t>
  </si>
  <si>
    <t>Приложение № 4</t>
  </si>
  <si>
    <t xml:space="preserve"> № 70 от  29 августа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</si>
</sst>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</cellStyleXfs>
  <cellXfs count="23">
    <xf numFmtId="0" fontId="0" fillId="0" borderId="0" xfId="0"/>
    <xf numFmtId="0" fontId="9" fillId="0" borderId="0" xfId="0" applyFont="1" applyFill="1" applyProtection="1">
      <protection locked="0"/>
    </xf>
    <xf numFmtId="0" fontId="10" fillId="0" borderId="1" xfId="2" applyNumberFormat="1" applyFont="1" applyFill="1" applyProtection="1"/>
    <xf numFmtId="1" fontId="10" fillId="0" borderId="2" xfId="8" applyNumberFormat="1" applyFont="1" applyFill="1" applyProtection="1">
      <alignment horizontal="center" vertical="top" shrinkToFit="1"/>
    </xf>
    <xf numFmtId="0" fontId="10" fillId="0" borderId="1" xfId="14" applyNumberFormat="1" applyFont="1" applyFill="1" applyProtection="1">
      <alignment horizontal="left" wrapText="1"/>
    </xf>
    <xf numFmtId="0" fontId="11" fillId="0" borderId="1" xfId="4" applyNumberFormat="1" applyFont="1" applyFill="1" applyAlignment="1" applyProtection="1"/>
    <xf numFmtId="0" fontId="11" fillId="0" borderId="1" xfId="4" applyFont="1" applyFill="1" applyAlignment="1"/>
    <xf numFmtId="0" fontId="11" fillId="0" borderId="1" xfId="4" applyNumberFormat="1" applyFont="1" applyFill="1" applyProtection="1">
      <alignment horizontal="center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10" fontId="10" fillId="0" borderId="2" xfId="10" applyNumberFormat="1" applyFont="1" applyFill="1" applyProtection="1">
      <alignment horizontal="right" vertical="top" shrinkToFit="1"/>
    </xf>
    <xf numFmtId="4" fontId="10" fillId="0" borderId="2" xfId="12" applyNumberFormat="1" applyFont="1" applyFill="1" applyProtection="1">
      <alignment horizontal="right" vertical="top" shrinkToFit="1"/>
    </xf>
    <xf numFmtId="10" fontId="10" fillId="0" borderId="2" xfId="13" applyNumberFormat="1" applyFont="1" applyFill="1" applyProtection="1">
      <alignment horizontal="right" vertical="top" shrinkToFi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10" fillId="0" borderId="1" xfId="14" applyNumberFormat="1" applyFont="1" applyFill="1" applyProtection="1">
      <alignment horizontal="left" wrapText="1"/>
    </xf>
    <xf numFmtId="0" fontId="10" fillId="0" borderId="1" xfId="14" applyFont="1" applyFill="1">
      <alignment horizontal="left" wrapText="1"/>
    </xf>
    <xf numFmtId="0" fontId="10" fillId="0" borderId="1" xfId="5" applyNumberFormat="1" applyFont="1" applyFill="1" applyProtection="1">
      <alignment horizontal="right"/>
    </xf>
    <xf numFmtId="0" fontId="10" fillId="0" borderId="1" xfId="5" applyFont="1" applyFill="1">
      <alignment horizontal="right"/>
    </xf>
    <xf numFmtId="0" fontId="7" fillId="0" borderId="1" xfId="25" applyFont="1" applyFill="1" applyAlignment="1">
      <alignment horizontal="right"/>
    </xf>
    <xf numFmtId="0" fontId="8" fillId="0" borderId="1" xfId="26" applyFont="1" applyFill="1" applyBorder="1" applyAlignment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  <cellStyle name="Обычный 4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showGridLines="0" tabSelected="1" zoomScaleNormal="100" zoomScaleSheetLayoutView="100" workbookViewId="0">
      <selection activeCell="O7" sqref="O7"/>
    </sheetView>
  </sheetViews>
  <sheetFormatPr defaultRowHeight="15" outlineLevelRow="2" x14ac:dyDescent="0.25"/>
  <cols>
    <col min="1" max="1" width="56.85546875" style="1" customWidth="1"/>
    <col min="2" max="2" width="7.7109375" style="1" customWidth="1"/>
    <col min="3" max="3" width="23.85546875" style="1" customWidth="1"/>
    <col min="4" max="13" width="9.140625" style="1" hidden="1"/>
    <col min="14" max="14" width="9.140625" style="1" customWidth="1"/>
    <col min="15" max="16384" width="9.140625" style="1"/>
  </cols>
  <sheetData>
    <row r="1" spans="1:14" x14ac:dyDescent="0.25">
      <c r="B1" s="21" t="s">
        <v>111</v>
      </c>
      <c r="C1" s="21"/>
    </row>
    <row r="2" spans="1:14" x14ac:dyDescent="0.25">
      <c r="B2" s="21" t="s">
        <v>106</v>
      </c>
      <c r="C2" s="21"/>
    </row>
    <row r="3" spans="1:14" x14ac:dyDescent="0.25">
      <c r="B3" s="21" t="s">
        <v>107</v>
      </c>
      <c r="C3" s="21"/>
    </row>
    <row r="4" spans="1:14" x14ac:dyDescent="0.25">
      <c r="B4" s="21" t="s">
        <v>108</v>
      </c>
      <c r="C4" s="21"/>
    </row>
    <row r="5" spans="1:14" x14ac:dyDescent="0.25">
      <c r="B5" s="21" t="s">
        <v>109</v>
      </c>
      <c r="C5" s="21"/>
    </row>
    <row r="6" spans="1:14" x14ac:dyDescent="0.25">
      <c r="B6" s="21" t="s">
        <v>112</v>
      </c>
      <c r="C6" s="21"/>
    </row>
    <row r="8" spans="1:14" ht="48" customHeight="1" x14ac:dyDescent="0.25">
      <c r="A8" s="22" t="s">
        <v>110</v>
      </c>
      <c r="B8" s="22"/>
      <c r="C8" s="22"/>
    </row>
    <row r="9" spans="1:14" ht="15.75" customHeight="1" x14ac:dyDescent="0.25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7"/>
      <c r="N9" s="2"/>
    </row>
    <row r="10" spans="1:14" ht="12.75" customHeight="1" x14ac:dyDescent="0.25">
      <c r="A10" s="19" t="s">
        <v>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"/>
    </row>
    <row r="11" spans="1:14" ht="38.25" customHeight="1" x14ac:dyDescent="0.25">
      <c r="A11" s="13" t="s">
        <v>1</v>
      </c>
      <c r="B11" s="13" t="s">
        <v>2</v>
      </c>
      <c r="C11" s="13" t="s">
        <v>4</v>
      </c>
      <c r="D11" s="13" t="s">
        <v>3</v>
      </c>
      <c r="E11" s="13" t="s">
        <v>3</v>
      </c>
      <c r="F11" s="13" t="s">
        <v>3</v>
      </c>
      <c r="G11" s="13" t="s">
        <v>3</v>
      </c>
      <c r="H11" s="13" t="s">
        <v>3</v>
      </c>
      <c r="I11" s="13" t="s">
        <v>3</v>
      </c>
      <c r="J11" s="13" t="s">
        <v>3</v>
      </c>
      <c r="K11" s="13" t="s">
        <v>3</v>
      </c>
      <c r="L11" s="13" t="s">
        <v>3</v>
      </c>
      <c r="M11" s="13" t="s">
        <v>3</v>
      </c>
      <c r="N11" s="2"/>
    </row>
    <row r="12" spans="1:14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2"/>
    </row>
    <row r="13" spans="1:14" x14ac:dyDescent="0.25">
      <c r="A13" s="8" t="s">
        <v>5</v>
      </c>
      <c r="B13" s="3" t="s">
        <v>6</v>
      </c>
      <c r="C13" s="9">
        <f>3537554246.56+30000000</f>
        <v>3567554246.5599999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3411578280.1500001</v>
      </c>
      <c r="L13" s="10">
        <v>0.42558997532095216</v>
      </c>
      <c r="M13" s="9">
        <v>0</v>
      </c>
      <c r="N13" s="2"/>
    </row>
    <row r="14" spans="1:14" outlineLevel="1" x14ac:dyDescent="0.25">
      <c r="A14" s="8" t="s">
        <v>7</v>
      </c>
      <c r="B14" s="3" t="s">
        <v>8</v>
      </c>
      <c r="C14" s="9">
        <f>918695190.64+9033355</f>
        <v>927728545.63999999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1027178470.75</v>
      </c>
      <c r="L14" s="10">
        <v>0.16592795153722978</v>
      </c>
      <c r="M14" s="9">
        <v>0</v>
      </c>
      <c r="N14" s="2"/>
    </row>
    <row r="15" spans="1:14" ht="37.5" customHeight="1" outlineLevel="2" x14ac:dyDescent="0.25">
      <c r="A15" s="8" t="s">
        <v>9</v>
      </c>
      <c r="B15" s="3" t="s">
        <v>10</v>
      </c>
      <c r="C15" s="9">
        <v>7709890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7956090</v>
      </c>
      <c r="L15" s="10">
        <v>0.57022668287096179</v>
      </c>
      <c r="M15" s="9">
        <v>0</v>
      </c>
      <c r="N15" s="2"/>
    </row>
    <row r="16" spans="1:14" ht="43.5" customHeight="1" outlineLevel="2" x14ac:dyDescent="0.25">
      <c r="A16" s="8" t="s">
        <v>11</v>
      </c>
      <c r="B16" s="3" t="s">
        <v>12</v>
      </c>
      <c r="C16" s="9">
        <f>90449084.59+9033355</f>
        <v>99482439.590000004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90570396</v>
      </c>
      <c r="L16" s="10">
        <v>0.58504727261607326</v>
      </c>
      <c r="M16" s="9">
        <v>0</v>
      </c>
      <c r="N16" s="2"/>
    </row>
    <row r="17" spans="1:14" outlineLevel="2" x14ac:dyDescent="0.25">
      <c r="A17" s="8" t="s">
        <v>13</v>
      </c>
      <c r="B17" s="3" t="s">
        <v>14</v>
      </c>
      <c r="C17" s="9">
        <v>1229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1229</v>
      </c>
      <c r="L17" s="10">
        <v>0</v>
      </c>
      <c r="M17" s="9">
        <v>0</v>
      </c>
      <c r="N17" s="2"/>
    </row>
    <row r="18" spans="1:14" ht="28.5" customHeight="1" outlineLevel="2" x14ac:dyDescent="0.25">
      <c r="A18" s="8" t="s">
        <v>15</v>
      </c>
      <c r="B18" s="3" t="s">
        <v>16</v>
      </c>
      <c r="C18" s="9">
        <v>5575487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6146157</v>
      </c>
      <c r="L18" s="10">
        <v>0.33378136833607541</v>
      </c>
      <c r="M18" s="9">
        <v>0</v>
      </c>
      <c r="N18" s="2"/>
    </row>
    <row r="19" spans="1:14" outlineLevel="2" x14ac:dyDescent="0.25">
      <c r="A19" s="8" t="s">
        <v>17</v>
      </c>
      <c r="B19" s="3" t="s">
        <v>18</v>
      </c>
      <c r="C19" s="9">
        <v>800000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800000</v>
      </c>
      <c r="L19" s="10">
        <v>0</v>
      </c>
      <c r="M19" s="9">
        <v>0</v>
      </c>
      <c r="N19" s="2"/>
    </row>
    <row r="20" spans="1:14" outlineLevel="2" x14ac:dyDescent="0.25">
      <c r="A20" s="8" t="s">
        <v>19</v>
      </c>
      <c r="B20" s="3" t="s">
        <v>20</v>
      </c>
      <c r="C20" s="9">
        <v>814159500.04999995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921704598.75</v>
      </c>
      <c r="L20" s="10">
        <v>0.11455107031763732</v>
      </c>
      <c r="M20" s="9">
        <v>0</v>
      </c>
      <c r="N20" s="2"/>
    </row>
    <row r="21" spans="1:14" ht="25.5" outlineLevel="1" x14ac:dyDescent="0.25">
      <c r="A21" s="8" t="s">
        <v>21</v>
      </c>
      <c r="B21" s="3" t="s">
        <v>22</v>
      </c>
      <c r="C21" s="9">
        <v>20256101.57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17122714</v>
      </c>
      <c r="L21" s="10">
        <v>0.45022598195828456</v>
      </c>
      <c r="M21" s="9">
        <v>0</v>
      </c>
      <c r="N21" s="2"/>
    </row>
    <row r="22" spans="1:14" outlineLevel="2" x14ac:dyDescent="0.25">
      <c r="A22" s="8" t="s">
        <v>23</v>
      </c>
      <c r="B22" s="3" t="s">
        <v>24</v>
      </c>
      <c r="C22" s="9">
        <v>5128625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5128625</v>
      </c>
      <c r="L22" s="10">
        <v>0.58640023983036393</v>
      </c>
      <c r="M22" s="9">
        <v>0</v>
      </c>
      <c r="N22" s="2"/>
    </row>
    <row r="23" spans="1:14" ht="30.75" customHeight="1" outlineLevel="2" x14ac:dyDescent="0.25">
      <c r="A23" s="8" t="s">
        <v>25</v>
      </c>
      <c r="B23" s="3" t="s">
        <v>26</v>
      </c>
      <c r="C23" s="9">
        <v>15127476.57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11994089</v>
      </c>
      <c r="L23" s="10">
        <v>0.40405921382299653</v>
      </c>
      <c r="M23" s="9">
        <v>0</v>
      </c>
      <c r="N23" s="2"/>
    </row>
    <row r="24" spans="1:14" outlineLevel="1" x14ac:dyDescent="0.25">
      <c r="A24" s="8" t="s">
        <v>27</v>
      </c>
      <c r="B24" s="3" t="s">
        <v>28</v>
      </c>
      <c r="C24" s="9">
        <f>101850491.33+6044203</f>
        <v>107894694.33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60208843.310000002</v>
      </c>
      <c r="L24" s="10">
        <v>0.28045245130384977</v>
      </c>
      <c r="M24" s="9">
        <v>0</v>
      </c>
      <c r="N24" s="2"/>
    </row>
    <row r="25" spans="1:14" outlineLevel="2" x14ac:dyDescent="0.25">
      <c r="A25" s="8" t="s">
        <v>29</v>
      </c>
      <c r="B25" s="3" t="s">
        <v>30</v>
      </c>
      <c r="C25" s="9">
        <v>31790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31790</v>
      </c>
      <c r="L25" s="10">
        <v>0</v>
      </c>
      <c r="M25" s="9">
        <v>0</v>
      </c>
      <c r="N25" s="2"/>
    </row>
    <row r="26" spans="1:14" outlineLevel="2" x14ac:dyDescent="0.25">
      <c r="A26" s="8" t="s">
        <v>31</v>
      </c>
      <c r="B26" s="3" t="s">
        <v>32</v>
      </c>
      <c r="C26" s="9">
        <v>3962683.1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4143337.5</v>
      </c>
      <c r="L26" s="10">
        <v>0.14443319981857747</v>
      </c>
      <c r="M26" s="9">
        <v>0</v>
      </c>
      <c r="N26" s="2"/>
    </row>
    <row r="27" spans="1:14" outlineLevel="2" x14ac:dyDescent="0.25">
      <c r="A27" s="8" t="s">
        <v>33</v>
      </c>
      <c r="B27" s="3" t="s">
        <v>34</v>
      </c>
      <c r="C27" s="9">
        <v>1010654.4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913000</v>
      </c>
      <c r="L27" s="10">
        <v>0.48126352588976012</v>
      </c>
      <c r="M27" s="9">
        <v>0</v>
      </c>
      <c r="N27" s="2"/>
    </row>
    <row r="28" spans="1:14" outlineLevel="2" x14ac:dyDescent="0.25">
      <c r="A28" s="8" t="s">
        <v>35</v>
      </c>
      <c r="B28" s="3" t="s">
        <v>36</v>
      </c>
      <c r="C28" s="9">
        <f>24413007.58+6044203</f>
        <v>30457210.579999998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14810600</v>
      </c>
      <c r="L28" s="10">
        <v>0.32400597567012268</v>
      </c>
      <c r="M28" s="9">
        <v>0</v>
      </c>
      <c r="N28" s="2"/>
    </row>
    <row r="29" spans="1:14" outlineLevel="2" x14ac:dyDescent="0.25">
      <c r="A29" s="8" t="s">
        <v>37</v>
      </c>
      <c r="B29" s="3" t="s">
        <v>38</v>
      </c>
      <c r="C29" s="9">
        <v>68316863.980000004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36597872.710000001</v>
      </c>
      <c r="L29" s="10">
        <v>0.27789526895669431</v>
      </c>
      <c r="M29" s="9">
        <v>0</v>
      </c>
      <c r="N29" s="2"/>
    </row>
    <row r="30" spans="1:14" outlineLevel="2" x14ac:dyDescent="0.25">
      <c r="A30" s="8" t="s">
        <v>39</v>
      </c>
      <c r="B30" s="3" t="s">
        <v>40</v>
      </c>
      <c r="C30" s="9">
        <v>4115492.27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3712243.1</v>
      </c>
      <c r="L30" s="10">
        <v>0.14836432434849403</v>
      </c>
      <c r="M30" s="9">
        <v>0</v>
      </c>
      <c r="N30" s="2"/>
    </row>
    <row r="31" spans="1:14" outlineLevel="1" x14ac:dyDescent="0.25">
      <c r="A31" s="8" t="s">
        <v>41</v>
      </c>
      <c r="B31" s="3" t="s">
        <v>42</v>
      </c>
      <c r="C31" s="9">
        <f>86813324.73+4367180</f>
        <v>91180504.730000004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50755485.109999999</v>
      </c>
      <c r="L31" s="10">
        <v>0.42943245090482091</v>
      </c>
      <c r="M31" s="9">
        <v>0</v>
      </c>
      <c r="N31" s="2"/>
    </row>
    <row r="32" spans="1:14" outlineLevel="2" x14ac:dyDescent="0.25">
      <c r="A32" s="8" t="s">
        <v>43</v>
      </c>
      <c r="B32" s="3" t="s">
        <v>44</v>
      </c>
      <c r="C32" s="9">
        <v>50000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50000</v>
      </c>
      <c r="L32" s="10">
        <v>0.4</v>
      </c>
      <c r="M32" s="9">
        <v>0</v>
      </c>
      <c r="N32" s="2"/>
    </row>
    <row r="33" spans="1:14" outlineLevel="2" x14ac:dyDescent="0.25">
      <c r="A33" s="8" t="s">
        <v>45</v>
      </c>
      <c r="B33" s="3" t="s">
        <v>46</v>
      </c>
      <c r="C33" s="9">
        <v>36334741.799999997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10009934</v>
      </c>
      <c r="L33" s="10">
        <v>0.83606739101693572</v>
      </c>
      <c r="M33" s="9">
        <v>0</v>
      </c>
      <c r="N33" s="2"/>
    </row>
    <row r="34" spans="1:14" outlineLevel="2" x14ac:dyDescent="0.25">
      <c r="A34" s="8" t="s">
        <v>47</v>
      </c>
      <c r="B34" s="3" t="s">
        <v>48</v>
      </c>
      <c r="C34" s="9">
        <f>50428582.93+4367180</f>
        <v>54795762.93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40695551.109999999</v>
      </c>
      <c r="L34" s="10">
        <v>0.13647351621109691</v>
      </c>
      <c r="M34" s="9">
        <v>0</v>
      </c>
      <c r="N34" s="2"/>
    </row>
    <row r="35" spans="1:14" outlineLevel="1" x14ac:dyDescent="0.25">
      <c r="A35" s="8" t="s">
        <v>49</v>
      </c>
      <c r="B35" s="3" t="s">
        <v>50</v>
      </c>
      <c r="C35" s="9">
        <v>35694329.82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5229183.1100000003</v>
      </c>
      <c r="L35" s="10">
        <v>0.25558871495853736</v>
      </c>
      <c r="M35" s="9">
        <v>0</v>
      </c>
      <c r="N35" s="2"/>
    </row>
    <row r="36" spans="1:14" ht="25.5" outlineLevel="2" x14ac:dyDescent="0.25">
      <c r="A36" s="8" t="s">
        <v>51</v>
      </c>
      <c r="B36" s="3" t="s">
        <v>52</v>
      </c>
      <c r="C36" s="9">
        <v>35694329.82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5229183.1100000003</v>
      </c>
      <c r="L36" s="10">
        <v>0.25558871495853736</v>
      </c>
      <c r="M36" s="9">
        <v>0</v>
      </c>
      <c r="N36" s="2"/>
    </row>
    <row r="37" spans="1:14" outlineLevel="1" x14ac:dyDescent="0.25">
      <c r="A37" s="8" t="s">
        <v>53</v>
      </c>
      <c r="B37" s="3" t="s">
        <v>54</v>
      </c>
      <c r="C37" s="9">
        <f>1659952011.04+10555262</f>
        <v>1670507273.04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1618184846.6199999</v>
      </c>
      <c r="L37" s="10">
        <v>0.51192022858395947</v>
      </c>
      <c r="M37" s="9">
        <v>0</v>
      </c>
      <c r="N37" s="2"/>
    </row>
    <row r="38" spans="1:14" outlineLevel="2" x14ac:dyDescent="0.25">
      <c r="A38" s="8" t="s">
        <v>55</v>
      </c>
      <c r="B38" s="3" t="s">
        <v>56</v>
      </c>
      <c r="C38" s="9">
        <f>619650038.96+4761205</f>
        <v>624411243.96000004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699154389</v>
      </c>
      <c r="L38" s="10">
        <v>0.52066678120684617</v>
      </c>
      <c r="M38" s="9">
        <v>0</v>
      </c>
      <c r="N38" s="2"/>
    </row>
    <row r="39" spans="1:14" outlineLevel="2" x14ac:dyDescent="0.25">
      <c r="A39" s="8" t="s">
        <v>57</v>
      </c>
      <c r="B39" s="3" t="s">
        <v>58</v>
      </c>
      <c r="C39" s="9">
        <f>892622688.32+2705595</f>
        <v>895328283.32000005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786650743.62</v>
      </c>
      <c r="L39" s="10">
        <v>0.50115077866991409</v>
      </c>
      <c r="M39" s="9">
        <v>0</v>
      </c>
      <c r="N39" s="2"/>
    </row>
    <row r="40" spans="1:14" outlineLevel="2" x14ac:dyDescent="0.25">
      <c r="A40" s="8" t="s">
        <v>59</v>
      </c>
      <c r="B40" s="3" t="s">
        <v>60</v>
      </c>
      <c r="C40" s="9">
        <f>88537907.23+3088462</f>
        <v>91626369.230000004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89236740</v>
      </c>
      <c r="L40" s="10">
        <v>0.48054051672438652</v>
      </c>
      <c r="M40" s="9">
        <v>0</v>
      </c>
      <c r="N40" s="2"/>
    </row>
    <row r="41" spans="1:14" outlineLevel="2" x14ac:dyDescent="0.25">
      <c r="A41" s="8" t="s">
        <v>61</v>
      </c>
      <c r="B41" s="3" t="s">
        <v>62</v>
      </c>
      <c r="C41" s="9">
        <v>4948297.8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2597930</v>
      </c>
      <c r="L41" s="10">
        <v>0.76170370748502647</v>
      </c>
      <c r="M41" s="9">
        <v>0</v>
      </c>
      <c r="N41" s="2"/>
    </row>
    <row r="42" spans="1:14" outlineLevel="2" x14ac:dyDescent="0.25">
      <c r="A42" s="8" t="s">
        <v>63</v>
      </c>
      <c r="B42" s="3" t="s">
        <v>64</v>
      </c>
      <c r="C42" s="9">
        <v>54193078.729999997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40545044</v>
      </c>
      <c r="L42" s="10">
        <v>0.61775560042997391</v>
      </c>
      <c r="M42" s="9">
        <v>0</v>
      </c>
      <c r="N42" s="2"/>
    </row>
    <row r="43" spans="1:14" outlineLevel="1" x14ac:dyDescent="0.25">
      <c r="A43" s="8" t="s">
        <v>65</v>
      </c>
      <c r="B43" s="3" t="s">
        <v>66</v>
      </c>
      <c r="C43" s="9">
        <v>94138636.790000007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75902350.890000001</v>
      </c>
      <c r="L43" s="10">
        <v>0.54817877472686949</v>
      </c>
      <c r="M43" s="9">
        <v>0</v>
      </c>
      <c r="N43" s="2"/>
    </row>
    <row r="44" spans="1:14" outlineLevel="2" x14ac:dyDescent="0.25">
      <c r="A44" s="8" t="s">
        <v>67</v>
      </c>
      <c r="B44" s="3" t="s">
        <v>68</v>
      </c>
      <c r="C44" s="9">
        <v>57479218.850000001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44548112.890000001</v>
      </c>
      <c r="L44" s="10">
        <v>0.55543545352130341</v>
      </c>
      <c r="M44" s="9">
        <v>0</v>
      </c>
      <c r="N44" s="2"/>
    </row>
    <row r="45" spans="1:14" outlineLevel="2" x14ac:dyDescent="0.25">
      <c r="A45" s="8" t="s">
        <v>69</v>
      </c>
      <c r="B45" s="3" t="s">
        <v>70</v>
      </c>
      <c r="C45" s="9">
        <v>3299633.14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3306043</v>
      </c>
      <c r="L45" s="10">
        <v>0.62337475492805849</v>
      </c>
      <c r="M45" s="9">
        <v>0</v>
      </c>
      <c r="N45" s="2"/>
    </row>
    <row r="46" spans="1:14" outlineLevel="2" x14ac:dyDescent="0.25">
      <c r="A46" s="8" t="s">
        <v>71</v>
      </c>
      <c r="B46" s="3" t="s">
        <v>72</v>
      </c>
      <c r="C46" s="9">
        <v>33359784.800000001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28048195</v>
      </c>
      <c r="L46" s="10">
        <v>0.52823777748110656</v>
      </c>
      <c r="M46" s="9">
        <v>0</v>
      </c>
      <c r="N46" s="2"/>
    </row>
    <row r="47" spans="1:14" outlineLevel="1" x14ac:dyDescent="0.25">
      <c r="A47" s="8" t="s">
        <v>73</v>
      </c>
      <c r="B47" s="3" t="s">
        <v>74</v>
      </c>
      <c r="C47" s="9">
        <v>3624832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3124832</v>
      </c>
      <c r="L47" s="10">
        <v>0.62594667835640383</v>
      </c>
      <c r="M47" s="9">
        <v>0</v>
      </c>
      <c r="N47" s="2"/>
    </row>
    <row r="48" spans="1:14" outlineLevel="2" x14ac:dyDescent="0.25">
      <c r="A48" s="8" t="s">
        <v>75</v>
      </c>
      <c r="B48" s="3" t="s">
        <v>76</v>
      </c>
      <c r="C48" s="9">
        <v>3624832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3124832</v>
      </c>
      <c r="L48" s="10">
        <v>0.62594667835640383</v>
      </c>
      <c r="M48" s="9">
        <v>0</v>
      </c>
      <c r="N48" s="2"/>
    </row>
    <row r="49" spans="1:14" outlineLevel="1" x14ac:dyDescent="0.25">
      <c r="A49" s="8" t="s">
        <v>77</v>
      </c>
      <c r="B49" s="3" t="s">
        <v>78</v>
      </c>
      <c r="C49" s="9">
        <v>436983606.39999998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397457374.36000001</v>
      </c>
      <c r="L49" s="10">
        <v>0.59594761049598954</v>
      </c>
      <c r="M49" s="9">
        <v>0</v>
      </c>
      <c r="N49" s="2"/>
    </row>
    <row r="50" spans="1:14" outlineLevel="2" x14ac:dyDescent="0.25">
      <c r="A50" s="8" t="s">
        <v>79</v>
      </c>
      <c r="B50" s="3" t="s">
        <v>80</v>
      </c>
      <c r="C50" s="9">
        <v>37782951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35703803</v>
      </c>
      <c r="L50" s="10">
        <v>0.74729472560256083</v>
      </c>
      <c r="M50" s="9">
        <v>0</v>
      </c>
      <c r="N50" s="2"/>
    </row>
    <row r="51" spans="1:14" outlineLevel="2" x14ac:dyDescent="0.25">
      <c r="A51" s="8" t="s">
        <v>81</v>
      </c>
      <c r="B51" s="3" t="s">
        <v>82</v>
      </c>
      <c r="C51" s="9">
        <v>187532528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180394808</v>
      </c>
      <c r="L51" s="10">
        <v>0.63927583453682235</v>
      </c>
      <c r="M51" s="9">
        <v>0</v>
      </c>
      <c r="N51" s="2"/>
    </row>
    <row r="52" spans="1:14" outlineLevel="2" x14ac:dyDescent="0.25">
      <c r="A52" s="8" t="s">
        <v>83</v>
      </c>
      <c r="B52" s="3" t="s">
        <v>84</v>
      </c>
      <c r="C52" s="9">
        <v>134831751.40000001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127087047.36</v>
      </c>
      <c r="L52" s="10">
        <v>0.55304467698251669</v>
      </c>
      <c r="M52" s="9">
        <v>0</v>
      </c>
      <c r="N52" s="2"/>
    </row>
    <row r="53" spans="1:14" outlineLevel="2" x14ac:dyDescent="0.25">
      <c r="A53" s="8" t="s">
        <v>85</v>
      </c>
      <c r="B53" s="3" t="s">
        <v>86</v>
      </c>
      <c r="C53" s="9">
        <v>76836376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54271716</v>
      </c>
      <c r="L53" s="10">
        <v>0.49106090479852926</v>
      </c>
      <c r="M53" s="9">
        <v>0</v>
      </c>
      <c r="N53" s="2"/>
    </row>
    <row r="54" spans="1:14" outlineLevel="1" x14ac:dyDescent="0.25">
      <c r="A54" s="8" t="s">
        <v>87</v>
      </c>
      <c r="B54" s="3" t="s">
        <v>88</v>
      </c>
      <c r="C54" s="9">
        <v>51331540.920000002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50796399</v>
      </c>
      <c r="L54" s="10">
        <v>0.52188291311477741</v>
      </c>
      <c r="M54" s="9">
        <v>0</v>
      </c>
      <c r="N54" s="2"/>
    </row>
    <row r="55" spans="1:14" outlineLevel="2" x14ac:dyDescent="0.25">
      <c r="A55" s="8" t="s">
        <v>89</v>
      </c>
      <c r="B55" s="3" t="s">
        <v>90</v>
      </c>
      <c r="C55" s="9">
        <v>51331540.920000002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50796399</v>
      </c>
      <c r="L55" s="10">
        <v>0.52188291311477741</v>
      </c>
      <c r="M55" s="9">
        <v>0</v>
      </c>
      <c r="N55" s="2"/>
    </row>
    <row r="56" spans="1:14" outlineLevel="1" x14ac:dyDescent="0.25">
      <c r="A56" s="8" t="s">
        <v>91</v>
      </c>
      <c r="B56" s="3" t="s">
        <v>92</v>
      </c>
      <c r="C56" s="9">
        <v>27906125.5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14000000</v>
      </c>
      <c r="L56" s="10">
        <v>0.84591196653222245</v>
      </c>
      <c r="M56" s="9">
        <v>0</v>
      </c>
      <c r="N56" s="2"/>
    </row>
    <row r="57" spans="1:14" outlineLevel="2" x14ac:dyDescent="0.25">
      <c r="A57" s="8" t="s">
        <v>93</v>
      </c>
      <c r="B57" s="3" t="s">
        <v>94</v>
      </c>
      <c r="C57" s="9">
        <v>27906125.5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14000000</v>
      </c>
      <c r="L57" s="10">
        <v>0.84591196653222245</v>
      </c>
      <c r="M57" s="9">
        <v>0</v>
      </c>
      <c r="N57" s="2"/>
    </row>
    <row r="58" spans="1:14" ht="25.5" outlineLevel="1" x14ac:dyDescent="0.25">
      <c r="A58" s="8" t="s">
        <v>95</v>
      </c>
      <c r="B58" s="3" t="s">
        <v>96</v>
      </c>
      <c r="C58" s="9">
        <v>107000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107000</v>
      </c>
      <c r="L58" s="10">
        <v>0</v>
      </c>
      <c r="M58" s="9">
        <v>0</v>
      </c>
      <c r="N58" s="2"/>
    </row>
    <row r="59" spans="1:14" ht="25.5" outlineLevel="2" x14ac:dyDescent="0.25">
      <c r="A59" s="8" t="s">
        <v>97</v>
      </c>
      <c r="B59" s="3" t="s">
        <v>98</v>
      </c>
      <c r="C59" s="9">
        <v>107000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107000</v>
      </c>
      <c r="L59" s="10">
        <v>0</v>
      </c>
      <c r="M59" s="9">
        <v>0</v>
      </c>
      <c r="N59" s="2"/>
    </row>
    <row r="60" spans="1:14" ht="40.5" customHeight="1" outlineLevel="1" x14ac:dyDescent="0.25">
      <c r="A60" s="8" t="s">
        <v>99</v>
      </c>
      <c r="B60" s="3" t="s">
        <v>100</v>
      </c>
      <c r="C60" s="9">
        <v>100201055.81999999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91510781</v>
      </c>
      <c r="L60" s="10">
        <v>0.54462061675309803</v>
      </c>
      <c r="M60" s="9">
        <v>0</v>
      </c>
      <c r="N60" s="2"/>
    </row>
    <row r="61" spans="1:14" ht="24.75" customHeight="1" outlineLevel="2" x14ac:dyDescent="0.25">
      <c r="A61" s="8" t="s">
        <v>101</v>
      </c>
      <c r="B61" s="3" t="s">
        <v>102</v>
      </c>
      <c r="C61" s="9">
        <v>91510781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91510781</v>
      </c>
      <c r="L61" s="10">
        <v>0.5833333014609503</v>
      </c>
      <c r="M61" s="9">
        <v>0</v>
      </c>
      <c r="N61" s="2"/>
    </row>
    <row r="62" spans="1:14" outlineLevel="2" x14ac:dyDescent="0.25">
      <c r="A62" s="8" t="s">
        <v>103</v>
      </c>
      <c r="B62" s="3" t="s">
        <v>104</v>
      </c>
      <c r="C62" s="9">
        <v>8690274.8200000003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10">
        <v>0.13696630367323642</v>
      </c>
      <c r="M62" s="9">
        <v>0</v>
      </c>
      <c r="N62" s="2"/>
    </row>
    <row r="63" spans="1:14" ht="12.75" customHeight="1" x14ac:dyDescent="0.25">
      <c r="A63" s="15" t="s">
        <v>105</v>
      </c>
      <c r="B63" s="16"/>
      <c r="C63" s="11">
        <f>3537554246.56+30000000</f>
        <v>3567554246.5599999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3411578280.1500001</v>
      </c>
      <c r="L63" s="12">
        <v>0.42558997532095216</v>
      </c>
      <c r="M63" s="11">
        <v>0</v>
      </c>
      <c r="N63" s="2"/>
    </row>
    <row r="64" spans="1:14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1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4"/>
      <c r="M65" s="4"/>
      <c r="N65" s="2"/>
    </row>
  </sheetData>
  <mergeCells count="23">
    <mergeCell ref="A10:M10"/>
    <mergeCell ref="B1:C1"/>
    <mergeCell ref="B2:C2"/>
    <mergeCell ref="B3:C3"/>
    <mergeCell ref="B4:C4"/>
    <mergeCell ref="B5:C5"/>
    <mergeCell ref="B6:C6"/>
    <mergeCell ref="A8:C8"/>
    <mergeCell ref="L11:L12"/>
    <mergeCell ref="M11:M12"/>
    <mergeCell ref="A63:B63"/>
    <mergeCell ref="A65:K65"/>
    <mergeCell ref="J11:J12"/>
    <mergeCell ref="K11:K12"/>
    <mergeCell ref="E11:E12"/>
    <mergeCell ref="F11:F12"/>
    <mergeCell ref="G11:G12"/>
    <mergeCell ref="H11:H12"/>
    <mergeCell ref="I11:I12"/>
    <mergeCell ref="C11:C12"/>
    <mergeCell ref="D11:D12"/>
    <mergeCell ref="A11:A12"/>
    <mergeCell ref="B11:B12"/>
  </mergeCells>
  <pageMargins left="0.78740157480314965" right="0.39370078740157483" top="0.39370078740157483" bottom="0.39370078740157483" header="0" footer="0"/>
  <pageSetup paperSize="9" scale="9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7.2024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93576B4-EA3A-4DCC-9C5E-12CE40C4A5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Владелец</cp:lastModifiedBy>
  <cp:lastPrinted>2024-11-20T08:00:23Z</cp:lastPrinted>
  <dcterms:created xsi:type="dcterms:W3CDTF">2024-08-05T05:14:20Z</dcterms:created>
  <dcterms:modified xsi:type="dcterms:W3CDTF">2024-11-20T08:00:25Z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user_3_2_01.02.2012_11_56_39(5).xlsx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23.2.3582.1120313210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